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\ksiegowosc\CzeslawaT\Uchwały 2025\Uchwała 03.10.2025\"/>
    </mc:Choice>
  </mc:AlternateContent>
  <xr:revisionPtr revIDLastSave="0" documentId="13_ncr:1_{5B901238-0917-4D5C-B724-02737C3E3488}" xr6:coauthVersionLast="47" xr6:coauthVersionMax="47" xr10:uidLastSave="{00000000-0000-0000-0000-000000000000}"/>
  <bookViews>
    <workbookView xWindow="-108" yWindow="-108" windowWidth="23256" windowHeight="12456" xr2:uid="{070DA0AE-0A9F-4380-89B1-42EE040DD3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N14" i="1"/>
  <c r="N15" i="1"/>
  <c r="L14" i="1"/>
  <c r="L15" i="1"/>
  <c r="J27" i="1"/>
  <c r="J14" i="1"/>
  <c r="J15" i="1"/>
  <c r="I27" i="1"/>
  <c r="I14" i="1"/>
  <c r="I15" i="1"/>
  <c r="G27" i="1"/>
  <c r="G14" i="1"/>
  <c r="G15" i="1"/>
  <c r="F27" i="1"/>
  <c r="F14" i="1"/>
  <c r="F15" i="1"/>
  <c r="J24" i="1"/>
  <c r="K24" i="1"/>
  <c r="L24" i="1"/>
  <c r="M24" i="1"/>
  <c r="N24" i="1"/>
  <c r="O24" i="1"/>
  <c r="P24" i="1"/>
  <c r="U24" i="1"/>
  <c r="U21" i="1" s="1"/>
  <c r="S24" i="1"/>
  <c r="S21" i="1" s="1"/>
  <c r="Q24" i="1"/>
  <c r="Q21" i="1" s="1"/>
  <c r="I24" i="1"/>
  <c r="H24" i="1"/>
  <c r="H21" i="1" s="1"/>
  <c r="H27" i="1" s="1"/>
  <c r="G24" i="1"/>
  <c r="F24" i="1"/>
  <c r="F21" i="1" s="1"/>
  <c r="Q13" i="1"/>
  <c r="I13" i="1" s="1"/>
  <c r="I10" i="1" s="1"/>
  <c r="I9" i="1" s="1"/>
  <c r="S10" i="1"/>
  <c r="S9" i="1" s="1"/>
  <c r="N22" i="1"/>
  <c r="N21" i="1" s="1"/>
  <c r="J22" i="1"/>
  <c r="J21" i="1" s="1"/>
  <c r="I22" i="1"/>
  <c r="G22" i="1"/>
  <c r="G21" i="1" s="1"/>
  <c r="M27" i="1"/>
  <c r="K27" i="1"/>
  <c r="G9" i="1"/>
  <c r="I21" i="1" l="1"/>
  <c r="S27" i="1"/>
  <c r="Q10" i="1"/>
  <c r="Q9" i="1" s="1"/>
  <c r="Q27" i="1" s="1"/>
</calcChain>
</file>

<file path=xl/sharedStrings.xml><?xml version="1.0" encoding="utf-8"?>
<sst xmlns="http://schemas.openxmlformats.org/spreadsheetml/2006/main" count="100" uniqueCount="67">
  <si>
    <t>w złotych</t>
  </si>
  <si>
    <t>Dział</t>
  </si>
  <si>
    <t>Rozdział</t>
  </si>
  <si>
    <t>§
/ 
grupa</t>
  </si>
  <si>
    <t>Nazwa</t>
  </si>
  <si>
    <t>Dotacje
ogółem</t>
  </si>
  <si>
    <t>z tego:</t>
  </si>
  <si>
    <t>Wydatki ogółem</t>
  </si>
  <si>
    <t/>
  </si>
  <si>
    <t>Dotacje
bieżące</t>
  </si>
  <si>
    <t>Dotacje
majątkowe</t>
  </si>
  <si>
    <t>Wydatki bieżące</t>
  </si>
  <si>
    <t>Wydatki 
majątkowe</t>
  </si>
  <si>
    <t>wydatki 
jednostek
budżetowych,</t>
  </si>
  <si>
    <t>dotacje na zadania bieżące</t>
  </si>
  <si>
    <t>świadczenia na rzecz osób fizycznych;</t>
  </si>
  <si>
    <t>wydatki na programy finansowane z udziałem środków, o których mowa w art. 5 ust. 1 pkt 2 i 3</t>
  </si>
  <si>
    <t>inwestycje i zakupy inwestycyjne</t>
  </si>
  <si>
    <t>w tym:</t>
  </si>
  <si>
    <t>wynagrodzenia i składki od nich naliczane</t>
  </si>
  <si>
    <t>wydatki związane z realizacją ich statutowych zadań;</t>
  </si>
  <si>
    <t>na programy finansowane z udziałem środków, o których mowa w art. 5 ust. 1 pkt 2 i 3,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</si>
  <si>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</si>
  <si>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</si>
  <si>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</si>
  <si>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</si>
  <si>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</si>
  <si>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</si>
  <si>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</si>
  <si>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</si>
  <si>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</si>
  <si>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</si>
  <si>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</si>
  <si>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</si>
  <si>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</si>
  <si>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</si>
  <si>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</si>
  <si>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</si>
  <si>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</si>
  <si>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</si>
  <si>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600</t>
  </si>
  <si>
    <t>Transport i łączność</t>
  </si>
  <si>
    <t>60014</t>
  </si>
  <si>
    <t>Drogi publiczne powiatowe</t>
  </si>
  <si>
    <t>2320</t>
  </si>
  <si>
    <t>Dotacja celowa otrzymana z powiatu na zadania bieżące realizowane na podstawie porozumień (umów) między jednostkami samorządu terytorialnego</t>
  </si>
  <si>
    <t>4300</t>
  </si>
  <si>
    <t>Zakup usług pozostałych</t>
  </si>
  <si>
    <t>6620</t>
  </si>
  <si>
    <t>Dotacja celowa przekazana dla powiatu na inwestycje i zakupy inwestycyjne realizowane na podstawie porozumień (umów) między jednostkami samorządu terytorialnego</t>
  </si>
  <si>
    <t>851</t>
  </si>
  <si>
    <t>Ochrona zdrowia</t>
  </si>
  <si>
    <t>85154</t>
  </si>
  <si>
    <t>Przeciwdziałanie alkoholizmowi</t>
  </si>
  <si>
    <t>2310</t>
  </si>
  <si>
    <t>Dotacja celowa przekazana gminie na zadania bieżące realizowane na podstawie porozumień (umów) między jednostkami samorządu terytorialnego</t>
  </si>
  <si>
    <t>Razem:</t>
  </si>
  <si>
    <t>Dochody i wydatki na zadania realizowane w drodze umów lub porozumień  między jednostkami samorządu terytorialnego w 2025 r.</t>
  </si>
  <si>
    <t xml:space="preserve">Gospodarka komunalna i ochrona środowiska </t>
  </si>
  <si>
    <t>Gospodarka ściekowa i ochrona wód</t>
  </si>
  <si>
    <t>Dotacja celowa przekazana dla powiatu na zadania bieżące realizowane na podstawie porozumień (umów) między jednostkami samorządu terytorialnego</t>
  </si>
  <si>
    <t xml:space="preserve">Dotacja celowa otrzymana z samorządu województwa na inwestycje i zakupy inwestycyjne realizowane na podstawie porozumień (umów) między jednostkami samorządu terytorialnego   </t>
  </si>
  <si>
    <t>Wydatki inwestycyjne jednostek budżetowych</t>
  </si>
  <si>
    <t>Załącznik Nr 3 do Uchwały Nr XIV/.../2025     Rady Miejskiej   w Trzcińsku-Zdroju                        z dnia 3 października 2025 r.</t>
  </si>
  <si>
    <t>Bezpieczeństwo publiczne i ochrona przeciwpożarowa</t>
  </si>
  <si>
    <t>Ochotnicze straże pożarne</t>
  </si>
  <si>
    <t>Zakup materiałów i wyposażenia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</si>
</sst>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 CE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8.25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A9A9"/>
      </patternFill>
    </fill>
    <fill>
      <patternFill patternType="solid">
        <fgColor rgb="FFD3D3D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39" fontId="3" fillId="2" borderId="13" xfId="0" applyNumberFormat="1" applyFont="1" applyFill="1" applyBorder="1" applyAlignment="1">
      <alignment horizontal="right" vertical="center" wrapText="1"/>
    </xf>
    <xf numFmtId="39" fontId="4" fillId="2" borderId="13" xfId="0" applyNumberFormat="1" applyFont="1" applyFill="1" applyBorder="1" applyAlignment="1">
      <alignment horizontal="right" vertical="center" wrapText="1"/>
    </xf>
    <xf numFmtId="39" fontId="3" fillId="2" borderId="0" xfId="0" applyNumberFormat="1" applyFont="1" applyFill="1" applyAlignment="1">
      <alignment horizontal="right" vertical="center" wrapText="1"/>
    </xf>
    <xf numFmtId="39" fontId="4" fillId="3" borderId="13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39" fontId="3" fillId="2" borderId="4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9" fontId="3" fillId="2" borderId="13" xfId="0" applyNumberFormat="1" applyFont="1" applyFill="1" applyBorder="1" applyAlignment="1">
      <alignment horizontal="right" vertical="center" wrapText="1"/>
    </xf>
    <xf numFmtId="39" fontId="4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39" fontId="4" fillId="3" borderId="13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A1CA-0FD5-4DE9-873E-BD54D5958EF5}">
  <dimension ref="A1:X27"/>
  <sheetViews>
    <sheetView tabSelected="1" topLeftCell="A19" workbookViewId="0">
      <selection activeCell="F16" sqref="F16"/>
    </sheetView>
  </sheetViews>
  <sheetFormatPr defaultRowHeight="14.4" x14ac:dyDescent="0.3"/>
  <cols>
    <col min="1" max="1" width="4.6640625" customWidth="1"/>
    <col min="2" max="2" width="1.5546875" customWidth="1"/>
    <col min="3" max="3" width="8.109375" customWidth="1"/>
    <col min="4" max="4" width="6.88671875" customWidth="1"/>
    <col min="5" max="5" width="22.6640625" customWidth="1"/>
    <col min="6" max="6" width="10.109375" customWidth="1"/>
    <col min="9" max="9" width="11" customWidth="1"/>
    <col min="13" max="13" width="9.5546875" customWidth="1"/>
    <col min="15" max="15" width="9.5546875" customWidth="1"/>
    <col min="16" max="16" width="13" customWidth="1"/>
    <col min="17" max="17" width="4.33203125" customWidth="1"/>
    <col min="18" max="18" width="6.33203125" customWidth="1"/>
    <col min="19" max="19" width="5.33203125" customWidth="1"/>
    <col min="20" max="20" width="5.6640625" customWidth="1"/>
    <col min="21" max="21" width="7.33203125" customWidth="1"/>
    <col min="22" max="22" width="7.88671875" customWidth="1"/>
    <col min="23" max="24" width="9.109375" hidden="1" customWidth="1"/>
  </cols>
  <sheetData>
    <row r="1" spans="1:24" ht="61.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6" t="s">
        <v>63</v>
      </c>
      <c r="R1" s="26"/>
      <c r="S1" s="26"/>
      <c r="T1" s="26"/>
      <c r="U1" s="26"/>
      <c r="V1" s="26"/>
      <c r="W1" s="1"/>
      <c r="X1" s="1"/>
    </row>
    <row r="2" spans="1:24" ht="34.200000000000003" customHeight="1" x14ac:dyDescent="0.3">
      <c r="A2" s="2"/>
      <c r="B2" s="48" t="s">
        <v>57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14"/>
      <c r="X2" s="2"/>
    </row>
    <row r="3" spans="1:24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0</v>
      </c>
      <c r="U3" s="27"/>
      <c r="V3" s="27"/>
      <c r="W3" s="27"/>
      <c r="X3" s="2"/>
    </row>
    <row r="4" spans="1:24" x14ac:dyDescent="0.3">
      <c r="A4" s="28" t="s">
        <v>1</v>
      </c>
      <c r="B4" s="29"/>
      <c r="C4" s="34" t="s">
        <v>2</v>
      </c>
      <c r="D4" s="34" t="s">
        <v>3</v>
      </c>
      <c r="E4" s="34" t="s">
        <v>4</v>
      </c>
      <c r="F4" s="37" t="s">
        <v>5</v>
      </c>
      <c r="G4" s="40" t="s">
        <v>6</v>
      </c>
      <c r="H4" s="41"/>
      <c r="I4" s="37" t="s">
        <v>7</v>
      </c>
      <c r="J4" s="40" t="s">
        <v>6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1"/>
      <c r="W4" s="3" t="s">
        <v>8</v>
      </c>
      <c r="X4" s="2"/>
    </row>
    <row r="5" spans="1:24" x14ac:dyDescent="0.3">
      <c r="A5" s="30"/>
      <c r="B5" s="31"/>
      <c r="C5" s="35"/>
      <c r="D5" s="35"/>
      <c r="E5" s="35"/>
      <c r="F5" s="38"/>
      <c r="G5" s="37" t="s">
        <v>9</v>
      </c>
      <c r="H5" s="34" t="s">
        <v>10</v>
      </c>
      <c r="I5" s="38"/>
      <c r="J5" s="34" t="s">
        <v>11</v>
      </c>
      <c r="K5" s="40" t="s">
        <v>6</v>
      </c>
      <c r="L5" s="42"/>
      <c r="M5" s="42"/>
      <c r="N5" s="42"/>
      <c r="O5" s="42"/>
      <c r="P5" s="41"/>
      <c r="Q5" s="28" t="s">
        <v>12</v>
      </c>
      <c r="R5" s="29"/>
      <c r="S5" s="40" t="s">
        <v>6</v>
      </c>
      <c r="T5" s="42"/>
      <c r="U5" s="42"/>
      <c r="V5" s="41"/>
      <c r="W5" s="3" t="s">
        <v>8</v>
      </c>
      <c r="X5" s="2"/>
    </row>
    <row r="6" spans="1:24" x14ac:dyDescent="0.3">
      <c r="A6" s="30"/>
      <c r="B6" s="31"/>
      <c r="C6" s="35"/>
      <c r="D6" s="35"/>
      <c r="E6" s="35"/>
      <c r="F6" s="38"/>
      <c r="G6" s="38"/>
      <c r="H6" s="35"/>
      <c r="I6" s="38"/>
      <c r="J6" s="35"/>
      <c r="K6" s="34" t="s">
        <v>13</v>
      </c>
      <c r="L6" s="40" t="s">
        <v>6</v>
      </c>
      <c r="M6" s="41"/>
      <c r="N6" s="34" t="s">
        <v>14</v>
      </c>
      <c r="O6" s="34" t="s">
        <v>15</v>
      </c>
      <c r="P6" s="34" t="s">
        <v>16</v>
      </c>
      <c r="Q6" s="30"/>
      <c r="R6" s="31"/>
      <c r="S6" s="28" t="s">
        <v>17</v>
      </c>
      <c r="T6" s="29"/>
      <c r="U6" s="40" t="s">
        <v>18</v>
      </c>
      <c r="V6" s="41"/>
      <c r="W6" s="43" t="s">
        <v>8</v>
      </c>
      <c r="X6" s="2"/>
    </row>
    <row r="7" spans="1:24" ht="68.400000000000006" x14ac:dyDescent="0.3">
      <c r="A7" s="32"/>
      <c r="B7" s="33"/>
      <c r="C7" s="36"/>
      <c r="D7" s="36"/>
      <c r="E7" s="36"/>
      <c r="F7" s="39"/>
      <c r="G7" s="39"/>
      <c r="H7" s="36"/>
      <c r="I7" s="39"/>
      <c r="J7" s="36"/>
      <c r="K7" s="36"/>
      <c r="L7" s="5" t="s">
        <v>19</v>
      </c>
      <c r="M7" s="5" t="s">
        <v>20</v>
      </c>
      <c r="N7" s="36"/>
      <c r="O7" s="36"/>
      <c r="P7" s="36"/>
      <c r="Q7" s="32"/>
      <c r="R7" s="33"/>
      <c r="S7" s="32"/>
      <c r="T7" s="33"/>
      <c r="U7" s="40" t="s">
        <v>21</v>
      </c>
      <c r="V7" s="41"/>
      <c r="W7" s="43"/>
      <c r="X7" s="2"/>
    </row>
    <row r="8" spans="1:24" x14ac:dyDescent="0.3">
      <c r="A8" s="44" t="s">
        <v>22</v>
      </c>
      <c r="B8" s="44"/>
      <c r="C8" s="6" t="s">
        <v>23</v>
      </c>
      <c r="D8" s="6" t="s">
        <v>24</v>
      </c>
      <c r="E8" s="6" t="s">
        <v>25</v>
      </c>
      <c r="F8" s="6" t="s">
        <v>26</v>
      </c>
      <c r="G8" s="7" t="s">
        <v>27</v>
      </c>
      <c r="H8" s="6" t="s">
        <v>28</v>
      </c>
      <c r="I8" s="6" t="s">
        <v>29</v>
      </c>
      <c r="J8" s="6" t="s">
        <v>30</v>
      </c>
      <c r="K8" s="6" t="s">
        <v>31</v>
      </c>
      <c r="L8" s="6" t="s">
        <v>32</v>
      </c>
      <c r="M8" s="6" t="s">
        <v>33</v>
      </c>
      <c r="N8" s="6" t="s">
        <v>34</v>
      </c>
      <c r="O8" s="6" t="s">
        <v>35</v>
      </c>
      <c r="P8" s="6" t="s">
        <v>36</v>
      </c>
      <c r="Q8" s="44" t="s">
        <v>37</v>
      </c>
      <c r="R8" s="44"/>
      <c r="S8" s="44" t="s">
        <v>38</v>
      </c>
      <c r="T8" s="44"/>
      <c r="U8" s="44" t="s">
        <v>39</v>
      </c>
      <c r="V8" s="44"/>
      <c r="W8" s="4" t="s">
        <v>8</v>
      </c>
      <c r="X8" s="2"/>
    </row>
    <row r="9" spans="1:24" ht="24" customHeight="1" x14ac:dyDescent="0.3">
      <c r="A9" s="45" t="s">
        <v>40</v>
      </c>
      <c r="B9" s="45"/>
      <c r="C9" s="8" t="s">
        <v>8</v>
      </c>
      <c r="D9" s="8" t="s">
        <v>8</v>
      </c>
      <c r="E9" s="9" t="s">
        <v>41</v>
      </c>
      <c r="F9" s="10">
        <v>69005.25</v>
      </c>
      <c r="G9" s="11">
        <f>SUM(G10)</f>
        <v>69005.25</v>
      </c>
      <c r="H9" s="10">
        <v>0</v>
      </c>
      <c r="I9" s="11">
        <f>SUM(I10)</f>
        <v>215664.11</v>
      </c>
      <c r="J9" s="10">
        <v>69005.25</v>
      </c>
      <c r="K9" s="10">
        <v>69005.25</v>
      </c>
      <c r="L9" s="10">
        <v>0</v>
      </c>
      <c r="M9" s="10">
        <v>69005.25</v>
      </c>
      <c r="N9" s="10">
        <v>0</v>
      </c>
      <c r="O9" s="10">
        <v>0</v>
      </c>
      <c r="P9" s="10">
        <v>0</v>
      </c>
      <c r="Q9" s="46">
        <f>SUM(Q10)</f>
        <v>146658.85999999999</v>
      </c>
      <c r="R9" s="46"/>
      <c r="S9" s="46">
        <f>SUM(S10)</f>
        <v>146658.85999999999</v>
      </c>
      <c r="T9" s="46"/>
      <c r="U9" s="46">
        <v>0</v>
      </c>
      <c r="V9" s="46"/>
      <c r="W9" s="12" t="s">
        <v>8</v>
      </c>
      <c r="X9" s="2"/>
    </row>
    <row r="10" spans="1:24" ht="22.95" customHeight="1" x14ac:dyDescent="0.3">
      <c r="A10" s="45" t="s">
        <v>8</v>
      </c>
      <c r="B10" s="45"/>
      <c r="C10" s="8" t="s">
        <v>42</v>
      </c>
      <c r="D10" s="8" t="s">
        <v>8</v>
      </c>
      <c r="E10" s="9" t="s">
        <v>43</v>
      </c>
      <c r="F10" s="10">
        <v>69005.25</v>
      </c>
      <c r="G10" s="11">
        <v>69005.25</v>
      </c>
      <c r="H10" s="10">
        <v>0</v>
      </c>
      <c r="I10" s="11">
        <f>SUM(I12+I13)</f>
        <v>215664.11</v>
      </c>
      <c r="J10" s="10">
        <v>69005.25</v>
      </c>
      <c r="K10" s="10">
        <v>69005.25</v>
      </c>
      <c r="L10" s="10">
        <v>0</v>
      </c>
      <c r="M10" s="10">
        <v>69005.25</v>
      </c>
      <c r="N10" s="10">
        <v>0</v>
      </c>
      <c r="O10" s="10">
        <v>0</v>
      </c>
      <c r="P10" s="10">
        <v>0</v>
      </c>
      <c r="Q10" s="46">
        <f>SUM(Q13)</f>
        <v>146658.85999999999</v>
      </c>
      <c r="R10" s="46"/>
      <c r="S10" s="46">
        <f>SUM(S13)</f>
        <v>146658.85999999999</v>
      </c>
      <c r="T10" s="46"/>
      <c r="U10" s="46">
        <v>0</v>
      </c>
      <c r="V10" s="46"/>
      <c r="W10" s="12" t="s">
        <v>8</v>
      </c>
      <c r="X10" s="2"/>
    </row>
    <row r="11" spans="1:24" ht="73.95" customHeight="1" x14ac:dyDescent="0.3">
      <c r="A11" s="45" t="s">
        <v>8</v>
      </c>
      <c r="B11" s="45"/>
      <c r="C11" s="8" t="s">
        <v>8</v>
      </c>
      <c r="D11" s="8" t="s">
        <v>44</v>
      </c>
      <c r="E11" s="9" t="s">
        <v>45</v>
      </c>
      <c r="F11" s="10">
        <v>69005.25</v>
      </c>
      <c r="G11" s="11">
        <v>69005.25</v>
      </c>
      <c r="H11" s="10">
        <v>0</v>
      </c>
      <c r="I11" s="11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46">
        <v>0</v>
      </c>
      <c r="R11" s="46"/>
      <c r="S11" s="46">
        <v>0</v>
      </c>
      <c r="T11" s="46"/>
      <c r="U11" s="46">
        <v>0</v>
      </c>
      <c r="V11" s="46"/>
      <c r="W11" s="12" t="s">
        <v>8</v>
      </c>
      <c r="X11" s="2"/>
    </row>
    <row r="12" spans="1:24" ht="21" customHeight="1" x14ac:dyDescent="0.3">
      <c r="A12" s="45" t="s">
        <v>8</v>
      </c>
      <c r="B12" s="45"/>
      <c r="C12" s="8" t="s">
        <v>8</v>
      </c>
      <c r="D12" s="8" t="s">
        <v>46</v>
      </c>
      <c r="E12" s="9" t="s">
        <v>47</v>
      </c>
      <c r="F12" s="10">
        <v>0</v>
      </c>
      <c r="G12" s="11">
        <v>0</v>
      </c>
      <c r="H12" s="10">
        <v>0</v>
      </c>
      <c r="I12" s="11">
        <v>69005.25</v>
      </c>
      <c r="J12" s="10">
        <v>69005.25</v>
      </c>
      <c r="K12" s="10">
        <v>69005.25</v>
      </c>
      <c r="L12" s="10">
        <v>0</v>
      </c>
      <c r="M12" s="10">
        <v>69005.25</v>
      </c>
      <c r="N12" s="10">
        <v>0</v>
      </c>
      <c r="O12" s="10">
        <v>0</v>
      </c>
      <c r="P12" s="10">
        <v>0</v>
      </c>
      <c r="Q12" s="46">
        <v>0</v>
      </c>
      <c r="R12" s="46"/>
      <c r="S12" s="46">
        <v>0</v>
      </c>
      <c r="T12" s="46"/>
      <c r="U12" s="46">
        <v>0</v>
      </c>
      <c r="V12" s="46"/>
      <c r="W12" s="12" t="s">
        <v>8</v>
      </c>
      <c r="X12" s="2"/>
    </row>
    <row r="13" spans="1:24" ht="85.95" customHeight="1" x14ac:dyDescent="0.3">
      <c r="A13" s="45" t="s">
        <v>8</v>
      </c>
      <c r="B13" s="45"/>
      <c r="C13" s="8" t="s">
        <v>8</v>
      </c>
      <c r="D13" s="8" t="s">
        <v>48</v>
      </c>
      <c r="E13" s="9" t="s">
        <v>49</v>
      </c>
      <c r="F13" s="10">
        <v>0</v>
      </c>
      <c r="G13" s="11">
        <v>0</v>
      </c>
      <c r="H13" s="10"/>
      <c r="I13" s="11">
        <f>SUM(Q13)</f>
        <v>146658.85999999999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46">
        <f>SUM(S13)</f>
        <v>146658.85999999999</v>
      </c>
      <c r="R13" s="46"/>
      <c r="S13" s="46">
        <v>146658.85999999999</v>
      </c>
      <c r="T13" s="46"/>
      <c r="U13" s="46">
        <v>0</v>
      </c>
      <c r="V13" s="46"/>
      <c r="W13" s="12" t="s">
        <v>8</v>
      </c>
      <c r="X13" s="2"/>
    </row>
    <row r="14" spans="1:24" ht="35.4" customHeight="1" x14ac:dyDescent="0.3">
      <c r="A14" s="22">
        <v>754</v>
      </c>
      <c r="B14" s="23"/>
      <c r="C14" s="8"/>
      <c r="D14" s="8"/>
      <c r="E14" s="18" t="s">
        <v>64</v>
      </c>
      <c r="F14" s="10">
        <f>SUM(F15)</f>
        <v>3250</v>
      </c>
      <c r="G14" s="11">
        <f>SUM(G15)</f>
        <v>3250</v>
      </c>
      <c r="H14" s="10">
        <v>0</v>
      </c>
      <c r="I14" s="11">
        <f>SUM(I15)</f>
        <v>3250</v>
      </c>
      <c r="J14" s="10">
        <f>SUM(J15)</f>
        <v>3250</v>
      </c>
      <c r="K14" s="10">
        <v>0</v>
      </c>
      <c r="L14" s="10">
        <f>SUM(L15)</f>
        <v>0</v>
      </c>
      <c r="M14" s="10">
        <v>0</v>
      </c>
      <c r="N14" s="10">
        <f>SUM(N15)</f>
        <v>3250</v>
      </c>
      <c r="O14" s="10">
        <v>0</v>
      </c>
      <c r="P14" s="10">
        <v>0</v>
      </c>
      <c r="Q14" s="20">
        <v>0</v>
      </c>
      <c r="R14" s="21"/>
      <c r="S14" s="20">
        <v>0</v>
      </c>
      <c r="T14" s="21"/>
      <c r="U14" s="20">
        <v>0</v>
      </c>
      <c r="V14" s="21"/>
      <c r="W14" s="12"/>
      <c r="X14" s="2"/>
    </row>
    <row r="15" spans="1:24" ht="35.4" customHeight="1" x14ac:dyDescent="0.3">
      <c r="A15" s="16"/>
      <c r="B15" s="17"/>
      <c r="C15" s="8">
        <v>75412</v>
      </c>
      <c r="D15" s="8"/>
      <c r="E15" s="19" t="s">
        <v>65</v>
      </c>
      <c r="F15" s="10">
        <f>SUM(F16)</f>
        <v>3250</v>
      </c>
      <c r="G15" s="11">
        <f>SUM(G16)</f>
        <v>3250</v>
      </c>
      <c r="H15" s="10">
        <v>0</v>
      </c>
      <c r="I15" s="11">
        <f>SUM(I16:I17)</f>
        <v>3250</v>
      </c>
      <c r="J15" s="10">
        <f>SUM(J16:J17)</f>
        <v>3250</v>
      </c>
      <c r="K15" s="10">
        <v>0</v>
      </c>
      <c r="L15" s="10">
        <f>SUM(L16:L17)</f>
        <v>0</v>
      </c>
      <c r="M15" s="10">
        <v>0</v>
      </c>
      <c r="N15" s="10">
        <f>SUM(N16:N17)</f>
        <v>3250</v>
      </c>
      <c r="O15" s="10">
        <v>0</v>
      </c>
      <c r="P15" s="10">
        <v>0</v>
      </c>
      <c r="Q15" s="20">
        <v>0</v>
      </c>
      <c r="R15" s="21"/>
      <c r="S15" s="20">
        <v>0</v>
      </c>
      <c r="T15" s="21"/>
      <c r="U15" s="20">
        <v>0</v>
      </c>
      <c r="V15" s="21"/>
      <c r="W15" s="12"/>
      <c r="X15" s="2"/>
    </row>
    <row r="16" spans="1:24" ht="72" customHeight="1" x14ac:dyDescent="0.3">
      <c r="A16" s="16"/>
      <c r="B16" s="17"/>
      <c r="C16" s="8"/>
      <c r="D16" s="8">
        <v>2320</v>
      </c>
      <c r="E16" s="15" t="s">
        <v>45</v>
      </c>
      <c r="F16" s="10">
        <v>3250</v>
      </c>
      <c r="G16" s="11">
        <v>3250</v>
      </c>
      <c r="H16" s="10">
        <v>0</v>
      </c>
      <c r="I16" s="11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0">
        <v>0</v>
      </c>
      <c r="R16" s="21"/>
      <c r="S16" s="20">
        <v>0</v>
      </c>
      <c r="T16" s="21"/>
      <c r="U16" s="20">
        <v>0</v>
      </c>
      <c r="V16" s="21"/>
      <c r="W16" s="12"/>
      <c r="X16" s="2"/>
    </row>
    <row r="17" spans="1:24" ht="61.8" customHeight="1" x14ac:dyDescent="0.3">
      <c r="A17" s="22"/>
      <c r="B17" s="23"/>
      <c r="C17" s="8"/>
      <c r="D17" s="8">
        <v>4210</v>
      </c>
      <c r="E17" s="15" t="s">
        <v>66</v>
      </c>
      <c r="F17" s="10">
        <v>0</v>
      </c>
      <c r="G17" s="11">
        <v>0</v>
      </c>
      <c r="H17" s="10">
        <v>0</v>
      </c>
      <c r="I17" s="11">
        <v>3250</v>
      </c>
      <c r="J17" s="10">
        <v>3250</v>
      </c>
      <c r="K17" s="10">
        <v>0</v>
      </c>
      <c r="L17" s="10">
        <v>0</v>
      </c>
      <c r="M17" s="10">
        <v>0</v>
      </c>
      <c r="N17" s="10">
        <v>3250</v>
      </c>
      <c r="O17" s="10">
        <v>0</v>
      </c>
      <c r="P17" s="10">
        <v>0</v>
      </c>
      <c r="Q17" s="20">
        <v>0</v>
      </c>
      <c r="R17" s="21"/>
      <c r="S17" s="20">
        <v>0</v>
      </c>
      <c r="T17" s="21"/>
      <c r="U17" s="20">
        <v>0</v>
      </c>
      <c r="V17" s="21"/>
      <c r="W17" s="12"/>
      <c r="X17" s="2"/>
    </row>
    <row r="18" spans="1:24" ht="25.95" customHeight="1" x14ac:dyDescent="0.3">
      <c r="A18" s="45" t="s">
        <v>50</v>
      </c>
      <c r="B18" s="45"/>
      <c r="C18" s="8" t="s">
        <v>8</v>
      </c>
      <c r="D18" s="8" t="s">
        <v>8</v>
      </c>
      <c r="E18" s="9" t="s">
        <v>51</v>
      </c>
      <c r="F18" s="10">
        <v>0</v>
      </c>
      <c r="G18" s="11">
        <v>0</v>
      </c>
      <c r="H18" s="10">
        <v>0</v>
      </c>
      <c r="I18" s="11">
        <v>3700</v>
      </c>
      <c r="J18" s="10">
        <v>3700</v>
      </c>
      <c r="K18" s="10">
        <v>0</v>
      </c>
      <c r="L18" s="10">
        <v>0</v>
      </c>
      <c r="M18" s="10">
        <v>0</v>
      </c>
      <c r="N18" s="10">
        <v>3700</v>
      </c>
      <c r="O18" s="10">
        <v>0</v>
      </c>
      <c r="P18" s="10">
        <v>0</v>
      </c>
      <c r="Q18" s="46">
        <v>0</v>
      </c>
      <c r="R18" s="46"/>
      <c r="S18" s="46">
        <v>0</v>
      </c>
      <c r="T18" s="46"/>
      <c r="U18" s="46">
        <v>0</v>
      </c>
      <c r="V18" s="46"/>
      <c r="W18" s="12" t="s">
        <v>8</v>
      </c>
      <c r="X18" s="2"/>
    </row>
    <row r="19" spans="1:24" ht="28.2" customHeight="1" x14ac:dyDescent="0.3">
      <c r="A19" s="45" t="s">
        <v>8</v>
      </c>
      <c r="B19" s="45"/>
      <c r="C19" s="8" t="s">
        <v>52</v>
      </c>
      <c r="D19" s="8" t="s">
        <v>8</v>
      </c>
      <c r="E19" s="9" t="s">
        <v>53</v>
      </c>
      <c r="F19" s="10">
        <v>0</v>
      </c>
      <c r="G19" s="11">
        <v>0</v>
      </c>
      <c r="H19" s="10">
        <v>0</v>
      </c>
      <c r="I19" s="11">
        <v>3700</v>
      </c>
      <c r="J19" s="10">
        <v>3700</v>
      </c>
      <c r="K19" s="10">
        <v>0</v>
      </c>
      <c r="L19" s="10">
        <v>0</v>
      </c>
      <c r="M19" s="10">
        <v>0</v>
      </c>
      <c r="N19" s="10">
        <v>3700</v>
      </c>
      <c r="O19" s="10">
        <v>0</v>
      </c>
      <c r="P19" s="10">
        <v>0</v>
      </c>
      <c r="Q19" s="46">
        <v>0</v>
      </c>
      <c r="R19" s="46"/>
      <c r="S19" s="46">
        <v>0</v>
      </c>
      <c r="T19" s="46"/>
      <c r="U19" s="46">
        <v>0</v>
      </c>
      <c r="V19" s="46"/>
      <c r="W19" s="12" t="s">
        <v>8</v>
      </c>
      <c r="X19" s="2"/>
    </row>
    <row r="20" spans="1:24" ht="81" customHeight="1" x14ac:dyDescent="0.3">
      <c r="A20" s="45" t="s">
        <v>8</v>
      </c>
      <c r="B20" s="45"/>
      <c r="C20" s="8" t="s">
        <v>8</v>
      </c>
      <c r="D20" s="8" t="s">
        <v>54</v>
      </c>
      <c r="E20" s="9" t="s">
        <v>55</v>
      </c>
      <c r="F20" s="10">
        <v>0</v>
      </c>
      <c r="G20" s="11">
        <v>0</v>
      </c>
      <c r="H20" s="10">
        <v>0</v>
      </c>
      <c r="I20" s="11">
        <v>3700</v>
      </c>
      <c r="J20" s="10">
        <v>3700</v>
      </c>
      <c r="K20" s="10">
        <v>0</v>
      </c>
      <c r="L20" s="10">
        <v>0</v>
      </c>
      <c r="M20" s="10">
        <v>0</v>
      </c>
      <c r="N20" s="10">
        <v>3700</v>
      </c>
      <c r="O20" s="10">
        <v>0</v>
      </c>
      <c r="P20" s="10">
        <v>0</v>
      </c>
      <c r="Q20" s="46">
        <v>0</v>
      </c>
      <c r="R20" s="46"/>
      <c r="S20" s="46">
        <v>0</v>
      </c>
      <c r="T20" s="46"/>
      <c r="U20" s="46">
        <v>0</v>
      </c>
      <c r="V20" s="46"/>
      <c r="W20" s="12" t="s">
        <v>8</v>
      </c>
      <c r="X20" s="2"/>
    </row>
    <row r="21" spans="1:24" ht="31.95" customHeight="1" x14ac:dyDescent="0.3">
      <c r="A21" s="22">
        <v>900</v>
      </c>
      <c r="B21" s="23"/>
      <c r="C21" s="8"/>
      <c r="D21" s="8"/>
      <c r="E21" s="9" t="s">
        <v>58</v>
      </c>
      <c r="F21" s="10">
        <f>SUM(F24+F22)</f>
        <v>40000</v>
      </c>
      <c r="G21" s="11">
        <f>SUM(G22)</f>
        <v>0</v>
      </c>
      <c r="H21" s="10">
        <f>SUM(H24+H22)</f>
        <v>40000</v>
      </c>
      <c r="I21" s="11">
        <f>SUM(I22+I24)</f>
        <v>53000</v>
      </c>
      <c r="J21" s="10">
        <f>SUM(J22)</f>
        <v>13000</v>
      </c>
      <c r="K21" s="10">
        <v>0</v>
      </c>
      <c r="L21" s="10">
        <v>0</v>
      </c>
      <c r="M21" s="10">
        <v>0</v>
      </c>
      <c r="N21" s="10">
        <f>SUM(N22)</f>
        <v>13000</v>
      </c>
      <c r="O21" s="10">
        <v>0</v>
      </c>
      <c r="P21" s="10">
        <v>0</v>
      </c>
      <c r="Q21" s="20">
        <f>SUM(Q24+Q22)</f>
        <v>40000</v>
      </c>
      <c r="R21" s="21"/>
      <c r="S21" s="20">
        <f>SUM(S24+S22)</f>
        <v>40000</v>
      </c>
      <c r="T21" s="21"/>
      <c r="U21" s="20">
        <f>SUM(U24+U22)</f>
        <v>0</v>
      </c>
      <c r="V21" s="21"/>
      <c r="W21" s="12"/>
      <c r="X21" s="2"/>
    </row>
    <row r="22" spans="1:24" ht="30" customHeight="1" x14ac:dyDescent="0.3">
      <c r="A22" s="22"/>
      <c r="B22" s="23"/>
      <c r="C22" s="8">
        <v>90001</v>
      </c>
      <c r="D22" s="8"/>
      <c r="E22" s="9" t="s">
        <v>59</v>
      </c>
      <c r="F22" s="10">
        <v>0</v>
      </c>
      <c r="G22" s="11">
        <f>SUM(G23)</f>
        <v>0</v>
      </c>
      <c r="H22" s="10">
        <v>0</v>
      </c>
      <c r="I22" s="11">
        <f>SUM(I23)</f>
        <v>13000</v>
      </c>
      <c r="J22" s="10">
        <f>SUM(J23)</f>
        <v>13000</v>
      </c>
      <c r="K22" s="10">
        <v>0</v>
      </c>
      <c r="L22" s="10">
        <v>0</v>
      </c>
      <c r="M22" s="10">
        <v>0</v>
      </c>
      <c r="N22" s="10">
        <f>SUM(N23)</f>
        <v>13000</v>
      </c>
      <c r="O22" s="10">
        <v>0</v>
      </c>
      <c r="P22" s="10">
        <v>0</v>
      </c>
      <c r="Q22" s="20">
        <v>0</v>
      </c>
      <c r="R22" s="21"/>
      <c r="S22" s="20">
        <v>0</v>
      </c>
      <c r="T22" s="21"/>
      <c r="U22" s="20">
        <v>0</v>
      </c>
      <c r="V22" s="21"/>
      <c r="W22" s="12"/>
      <c r="X22" s="2"/>
    </row>
    <row r="23" spans="1:24" ht="70.95" customHeight="1" x14ac:dyDescent="0.3">
      <c r="A23" s="22"/>
      <c r="B23" s="23"/>
      <c r="C23" s="8"/>
      <c r="D23" s="8">
        <v>2320</v>
      </c>
      <c r="E23" s="15" t="s">
        <v>60</v>
      </c>
      <c r="F23" s="10">
        <v>0</v>
      </c>
      <c r="G23" s="11">
        <v>0</v>
      </c>
      <c r="H23" s="10">
        <v>0</v>
      </c>
      <c r="I23" s="11">
        <v>13000</v>
      </c>
      <c r="J23" s="10">
        <v>13000</v>
      </c>
      <c r="K23" s="10">
        <v>0</v>
      </c>
      <c r="L23" s="10">
        <v>0</v>
      </c>
      <c r="M23" s="10">
        <v>0</v>
      </c>
      <c r="N23" s="10">
        <v>13000</v>
      </c>
      <c r="O23" s="10">
        <v>0</v>
      </c>
      <c r="P23" s="10">
        <v>0</v>
      </c>
      <c r="Q23" s="20">
        <v>0</v>
      </c>
      <c r="R23" s="21"/>
      <c r="S23" s="20">
        <v>0</v>
      </c>
      <c r="T23" s="21"/>
      <c r="U23" s="20">
        <v>0</v>
      </c>
      <c r="V23" s="21"/>
      <c r="W23" s="12"/>
      <c r="X23" s="2"/>
    </row>
    <row r="24" spans="1:24" ht="32.4" customHeight="1" x14ac:dyDescent="0.3">
      <c r="A24" s="22"/>
      <c r="B24" s="23"/>
      <c r="C24" s="8">
        <v>90095</v>
      </c>
      <c r="D24" s="8"/>
      <c r="E24" s="15"/>
      <c r="F24" s="10">
        <f>SUM(F25)</f>
        <v>40000</v>
      </c>
      <c r="G24" s="11">
        <f>SUM(G25)</f>
        <v>0</v>
      </c>
      <c r="H24" s="10">
        <f>SUM(H25)</f>
        <v>40000</v>
      </c>
      <c r="I24" s="11">
        <f>SUM(I26+I25)</f>
        <v>40000</v>
      </c>
      <c r="J24" s="10">
        <f t="shared" ref="J24:P24" si="0">SUM(J26+J25)</f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20">
        <f>SUM(Q25:R26)</f>
        <v>40000</v>
      </c>
      <c r="R24" s="21"/>
      <c r="S24" s="20">
        <f>SUM(S25:T26)</f>
        <v>40000</v>
      </c>
      <c r="T24" s="21"/>
      <c r="U24" s="20">
        <f>SUM(U25:V26)</f>
        <v>0</v>
      </c>
      <c r="V24" s="21"/>
      <c r="W24" s="12"/>
      <c r="X24" s="2"/>
    </row>
    <row r="25" spans="1:24" ht="82.2" customHeight="1" x14ac:dyDescent="0.3">
      <c r="A25" s="22"/>
      <c r="B25" s="23"/>
      <c r="C25" s="8"/>
      <c r="D25" s="8">
        <v>6630</v>
      </c>
      <c r="E25" s="15" t="s">
        <v>61</v>
      </c>
      <c r="F25" s="10">
        <v>40000</v>
      </c>
      <c r="G25" s="11">
        <v>0</v>
      </c>
      <c r="H25" s="10">
        <v>40000</v>
      </c>
      <c r="I25" s="11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v>0</v>
      </c>
      <c r="R25" s="25"/>
      <c r="S25" s="20">
        <v>0</v>
      </c>
      <c r="T25" s="21"/>
      <c r="U25" s="20">
        <v>0</v>
      </c>
      <c r="V25" s="21"/>
      <c r="W25" s="12"/>
      <c r="X25" s="2"/>
    </row>
    <row r="26" spans="1:24" ht="32.4" customHeight="1" x14ac:dyDescent="0.3">
      <c r="A26" s="22"/>
      <c r="B26" s="23"/>
      <c r="C26" s="8"/>
      <c r="D26" s="8">
        <v>6050</v>
      </c>
      <c r="E26" s="15" t="s">
        <v>62</v>
      </c>
      <c r="F26" s="10">
        <v>0</v>
      </c>
      <c r="G26" s="11">
        <v>0</v>
      </c>
      <c r="H26" s="10">
        <v>0</v>
      </c>
      <c r="I26" s="11">
        <v>40000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0">
        <v>40000</v>
      </c>
      <c r="R26" s="21"/>
      <c r="S26" s="20">
        <v>40000</v>
      </c>
      <c r="T26" s="21"/>
      <c r="U26" s="20">
        <v>0</v>
      </c>
      <c r="V26" s="21"/>
      <c r="W26" s="12"/>
      <c r="X26" s="2"/>
    </row>
    <row r="27" spans="1:24" ht="28.95" customHeight="1" x14ac:dyDescent="0.3">
      <c r="A27" s="50" t="s">
        <v>56</v>
      </c>
      <c r="B27" s="50"/>
      <c r="C27" s="50"/>
      <c r="D27" s="50"/>
      <c r="E27" s="50"/>
      <c r="F27" s="13">
        <f>SUM(F21+F18+F9+F14)</f>
        <v>112255.25</v>
      </c>
      <c r="G27" s="13">
        <f>SUM(G21+G18+G9+G14)</f>
        <v>72255.25</v>
      </c>
      <c r="H27" s="13">
        <f>SUM(H21+H18+H9)</f>
        <v>40000</v>
      </c>
      <c r="I27" s="13">
        <f>SUM(I21+I18+I9+I14)</f>
        <v>275614.11</v>
      </c>
      <c r="J27" s="13">
        <f>SUM(J21+J18+J9+J14)</f>
        <v>88955.25</v>
      </c>
      <c r="K27" s="13">
        <f>SUM(K9+K18)</f>
        <v>69005.25</v>
      </c>
      <c r="L27" s="13">
        <v>0</v>
      </c>
      <c r="M27" s="13">
        <f>SUM(M9+M18)</f>
        <v>69005.25</v>
      </c>
      <c r="N27" s="13">
        <f>SUM(N21+N18+N9+N14)</f>
        <v>19950</v>
      </c>
      <c r="O27" s="13">
        <v>0</v>
      </c>
      <c r="P27" s="13">
        <v>0</v>
      </c>
      <c r="Q27" s="51">
        <f>SUM(Q9+Q18+Q21)</f>
        <v>186658.86</v>
      </c>
      <c r="R27" s="51"/>
      <c r="S27" s="51">
        <f>SUM(S9+S18+S21)</f>
        <v>186658.86</v>
      </c>
      <c r="T27" s="51"/>
      <c r="U27" s="51">
        <v>0</v>
      </c>
      <c r="V27" s="51"/>
      <c r="W27" s="47" t="s">
        <v>8</v>
      </c>
      <c r="X27" s="47"/>
    </row>
  </sheetData>
  <mergeCells count="105">
    <mergeCell ref="W27:X27"/>
    <mergeCell ref="B2:V2"/>
    <mergeCell ref="A20:B20"/>
    <mergeCell ref="Q20:R20"/>
    <mergeCell ref="S20:T20"/>
    <mergeCell ref="U20:V20"/>
    <mergeCell ref="A27:E27"/>
    <mergeCell ref="Q27:R27"/>
    <mergeCell ref="S27:T27"/>
    <mergeCell ref="U27:V27"/>
    <mergeCell ref="A18:B18"/>
    <mergeCell ref="Q18:R18"/>
    <mergeCell ref="S18:T18"/>
    <mergeCell ref="U18:V18"/>
    <mergeCell ref="A19:B19"/>
    <mergeCell ref="Q19:R19"/>
    <mergeCell ref="S19:T19"/>
    <mergeCell ref="U19:V19"/>
    <mergeCell ref="A12:B12"/>
    <mergeCell ref="Q12:R12"/>
    <mergeCell ref="S12:T12"/>
    <mergeCell ref="U12:V12"/>
    <mergeCell ref="A13:B13"/>
    <mergeCell ref="Q13:R13"/>
    <mergeCell ref="S13:T13"/>
    <mergeCell ref="U13:V13"/>
    <mergeCell ref="A14:B14"/>
    <mergeCell ref="A17:B17"/>
    <mergeCell ref="A9:B9"/>
    <mergeCell ref="Q9:R9"/>
    <mergeCell ref="S9:T9"/>
    <mergeCell ref="U9:V9"/>
    <mergeCell ref="A10:B10"/>
    <mergeCell ref="Q10:R10"/>
    <mergeCell ref="S10:T10"/>
    <mergeCell ref="U10:V10"/>
    <mergeCell ref="A11:B11"/>
    <mergeCell ref="Q11:R11"/>
    <mergeCell ref="S11:T11"/>
    <mergeCell ref="U11:V11"/>
    <mergeCell ref="A8:B8"/>
    <mergeCell ref="Q8:R8"/>
    <mergeCell ref="S8:T8"/>
    <mergeCell ref="U8:V8"/>
    <mergeCell ref="K6:K7"/>
    <mergeCell ref="L6:M6"/>
    <mergeCell ref="N6:N7"/>
    <mergeCell ref="O6:O7"/>
    <mergeCell ref="P6:P7"/>
    <mergeCell ref="Q1:V1"/>
    <mergeCell ref="T3:W3"/>
    <mergeCell ref="A4:B7"/>
    <mergeCell ref="C4:C7"/>
    <mergeCell ref="D4:D7"/>
    <mergeCell ref="E4:E7"/>
    <mergeCell ref="F4:F7"/>
    <mergeCell ref="G4:H4"/>
    <mergeCell ref="I4:I7"/>
    <mergeCell ref="J4:V4"/>
    <mergeCell ref="G5:G7"/>
    <mergeCell ref="H5:H7"/>
    <mergeCell ref="J5:J7"/>
    <mergeCell ref="K5:P5"/>
    <mergeCell ref="Q5:R7"/>
    <mergeCell ref="S5:V5"/>
    <mergeCell ref="S6:T7"/>
    <mergeCell ref="U6:V6"/>
    <mergeCell ref="W6:W7"/>
    <mergeCell ref="U7:V7"/>
    <mergeCell ref="U21:V21"/>
    <mergeCell ref="U22:V22"/>
    <mergeCell ref="U23:V23"/>
    <mergeCell ref="A21:B21"/>
    <mergeCell ref="Q21:R21"/>
    <mergeCell ref="Q22:R22"/>
    <mergeCell ref="Q23:R23"/>
    <mergeCell ref="S21:T21"/>
    <mergeCell ref="S22:T22"/>
    <mergeCell ref="S23:T23"/>
    <mergeCell ref="A22:B22"/>
    <mergeCell ref="A23:B23"/>
    <mergeCell ref="U25:V25"/>
    <mergeCell ref="U24:V24"/>
    <mergeCell ref="U26:V26"/>
    <mergeCell ref="A26:B26"/>
    <mergeCell ref="A25:B25"/>
    <mergeCell ref="A24:B24"/>
    <mergeCell ref="Q26:R26"/>
    <mergeCell ref="Q25:R25"/>
    <mergeCell ref="Q24:R24"/>
    <mergeCell ref="S26:T26"/>
    <mergeCell ref="S25:T25"/>
    <mergeCell ref="S24:T24"/>
    <mergeCell ref="Q17:R17"/>
    <mergeCell ref="S15:T15"/>
    <mergeCell ref="U15:V15"/>
    <mergeCell ref="S16:T16"/>
    <mergeCell ref="U16:V16"/>
    <mergeCell ref="S17:T17"/>
    <mergeCell ref="U17:V17"/>
    <mergeCell ref="Q14:R14"/>
    <mergeCell ref="S14:T14"/>
    <mergeCell ref="U14:V14"/>
    <mergeCell ref="Q15:R15"/>
    <mergeCell ref="Q16:R1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Ziółkowska</dc:creator>
  <cp:lastModifiedBy>Czesława Trautman</cp:lastModifiedBy>
  <cp:lastPrinted>2025-03-19T11:44:29Z</cp:lastPrinted>
  <dcterms:created xsi:type="dcterms:W3CDTF">2025-03-19T11:38:13Z</dcterms:created>
  <dcterms:modified xsi:type="dcterms:W3CDTF">2025-09-26T08:38:08Z</dcterms:modified>
</cp:coreProperties>
</file>